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1" i="1" l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T20" i="1"/>
  <c r="S20" i="1"/>
  <c r="T9" i="1"/>
  <c r="T10" i="1"/>
  <c r="T11" i="1"/>
  <c r="T12" i="1"/>
  <c r="T13" i="1"/>
  <c r="T14" i="1"/>
  <c r="T15" i="1"/>
  <c r="T8" i="1"/>
  <c r="S9" i="1"/>
  <c r="S10" i="1"/>
  <c r="S11" i="1"/>
  <c r="S12" i="1"/>
  <c r="S13" i="1"/>
  <c r="S14" i="1"/>
  <c r="S15" i="1"/>
  <c r="S8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6" i="1"/>
  <c r="D24" i="1"/>
  <c r="D25" i="1"/>
  <c r="D26" i="1"/>
  <c r="D27" i="1"/>
  <c r="D28" i="1"/>
  <c r="D29" i="1"/>
  <c r="D30" i="1"/>
  <c r="D31" i="1"/>
  <c r="D32" i="1"/>
  <c r="D33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6" i="1"/>
  <c r="E22" i="1"/>
  <c r="F22" i="1"/>
  <c r="H22" i="1"/>
  <c r="I22" i="1"/>
  <c r="C22" i="1"/>
  <c r="B22" i="1"/>
  <c r="E29" i="1"/>
  <c r="H29" i="1"/>
  <c r="C28" i="1"/>
  <c r="C29" i="1" s="1"/>
  <c r="E28" i="1"/>
  <c r="F28" i="1"/>
  <c r="F29" i="1" s="1"/>
  <c r="H28" i="1"/>
  <c r="I28" i="1"/>
  <c r="I29" i="1" s="1"/>
  <c r="B28" i="1"/>
  <c r="B29" i="1" s="1"/>
  <c r="C25" i="1"/>
  <c r="E25" i="1"/>
  <c r="F25" i="1"/>
  <c r="H25" i="1"/>
  <c r="I25" i="1"/>
  <c r="B25" i="1"/>
  <c r="C12" i="1"/>
  <c r="E12" i="1"/>
  <c r="F12" i="1"/>
  <c r="H12" i="1"/>
  <c r="I12" i="1"/>
  <c r="B12" i="1"/>
  <c r="C18" i="1"/>
  <c r="C19" i="1" s="1"/>
  <c r="E18" i="1"/>
  <c r="F18" i="1"/>
  <c r="F19" i="1" s="1"/>
  <c r="H18" i="1"/>
  <c r="I18" i="1"/>
  <c r="B18" i="1"/>
  <c r="B19" i="1" s="1"/>
  <c r="E19" i="1"/>
  <c r="H19" i="1"/>
  <c r="I19" i="1"/>
  <c r="C15" i="1"/>
  <c r="E15" i="1"/>
  <c r="F15" i="1"/>
  <c r="H15" i="1"/>
  <c r="I15" i="1"/>
  <c r="B15" i="1"/>
  <c r="C9" i="1"/>
  <c r="E9" i="1"/>
  <c r="F9" i="1"/>
  <c r="H9" i="1"/>
  <c r="I9" i="1"/>
  <c r="B9" i="1"/>
  <c r="I6" i="1"/>
  <c r="C6" i="1"/>
  <c r="E6" i="1"/>
  <c r="F6" i="1"/>
  <c r="H6" i="1"/>
  <c r="B6" i="1"/>
</calcChain>
</file>

<file path=xl/sharedStrings.xml><?xml version="1.0" encoding="utf-8"?>
<sst xmlns="http://schemas.openxmlformats.org/spreadsheetml/2006/main" count="58" uniqueCount="51">
  <si>
    <t>Wendy's</t>
  </si>
  <si>
    <t>Burger King</t>
  </si>
  <si>
    <t>McDonalds</t>
  </si>
  <si>
    <t>Current assets</t>
  </si>
  <si>
    <t>current liabilities</t>
  </si>
  <si>
    <t xml:space="preserve">Current Ratio </t>
  </si>
  <si>
    <t>Inventory</t>
  </si>
  <si>
    <t>Quick ratio</t>
  </si>
  <si>
    <t>Gross Profit</t>
  </si>
  <si>
    <t>Net Sales</t>
  </si>
  <si>
    <t>Gross Margin</t>
  </si>
  <si>
    <t>Net Profi</t>
  </si>
  <si>
    <t>Net Margin</t>
  </si>
  <si>
    <t>Profitability Ratios</t>
  </si>
  <si>
    <t>Liquidity ratios</t>
  </si>
  <si>
    <t>Solvency Ratios</t>
  </si>
  <si>
    <t>Total Liabilities</t>
  </si>
  <si>
    <t>Total Assets</t>
  </si>
  <si>
    <t>Total Equity</t>
  </si>
  <si>
    <t>Equity Ratios</t>
  </si>
  <si>
    <t>Market Ratios</t>
  </si>
  <si>
    <t>P/E</t>
  </si>
  <si>
    <t>P/B ratio</t>
  </si>
  <si>
    <t>% Increase</t>
  </si>
  <si>
    <t>Debt Ratio</t>
  </si>
  <si>
    <t xml:space="preserve">Income Statement     </t>
  </si>
  <si>
    <t>Common Size Income Statement</t>
  </si>
  <si>
    <t>Sales Revenue</t>
  </si>
  <si>
    <t>Cost of Goods Sold</t>
  </si>
  <si>
    <t>SG&amp;A Expenses</t>
  </si>
  <si>
    <t>EBIT</t>
  </si>
  <si>
    <t>Pretax Income</t>
  </si>
  <si>
    <t>Income Tax</t>
  </si>
  <si>
    <t>Net Income</t>
  </si>
  <si>
    <t>Balance Sheet</t>
  </si>
  <si>
    <t>Common Size analysis</t>
  </si>
  <si>
    <t>Cash and Short-term investments</t>
  </si>
  <si>
    <t>Accounts Receivables</t>
  </si>
  <si>
    <t>inventories</t>
  </si>
  <si>
    <t>Total Current Assets</t>
  </si>
  <si>
    <t>Net PPE</t>
  </si>
  <si>
    <t>Total Investments and Advances</t>
  </si>
  <si>
    <t>LT Receivables</t>
  </si>
  <si>
    <t>Intangible Assets</t>
  </si>
  <si>
    <t>Other Assets</t>
  </si>
  <si>
    <t>ST Debt</t>
  </si>
  <si>
    <t>Accounts Payable</t>
  </si>
  <si>
    <t>Total Current Liabilities</t>
  </si>
  <si>
    <t>LT Debt</t>
  </si>
  <si>
    <t>Common Equity</t>
  </si>
  <si>
    <t>Liabilities and Shareholders’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</si>
</sst>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0.0000"/>
    <numFmt numFmtId="168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0" fillId="0" borderId="0" xfId="0" applyFont="1"/>
    <xf numFmtId="2" fontId="2" fillId="0" borderId="0" xfId="0" applyNumberFormat="1" applyFont="1"/>
    <xf numFmtId="168" fontId="2" fillId="0" borderId="0" xfId="0" applyNumberFormat="1" applyFont="1"/>
    <xf numFmtId="2" fontId="0" fillId="0" borderId="0" xfId="0" applyNumberFormat="1" applyFont="1"/>
    <xf numFmtId="167" fontId="0" fillId="0" borderId="0" xfId="0" applyNumberFormat="1" applyFont="1"/>
    <xf numFmtId="168" fontId="0" fillId="0" borderId="0" xfId="0" applyNumberFormat="1" applyFont="1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9" fontId="0" fillId="0" borderId="4" xfId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workbookViewId="0"/>
  </sheetViews>
  <sheetFormatPr defaultRowHeight="15" x14ac:dyDescent="0.25"/>
  <cols>
    <col min="1" max="1" width="18" customWidth="1"/>
    <col min="5" max="5" width="9.5703125" bestFit="1" customWidth="1"/>
    <col min="16" max="16" width="24.85546875" customWidth="1"/>
    <col min="19" max="19" width="11.5703125" bestFit="1" customWidth="1"/>
  </cols>
  <sheetData>
    <row r="1" spans="1:22" x14ac:dyDescent="0.25">
      <c r="B1" t="s">
        <v>0</v>
      </c>
      <c r="E1" t="s">
        <v>1</v>
      </c>
      <c r="H1" t="s">
        <v>2</v>
      </c>
    </row>
    <row r="2" spans="1:22" x14ac:dyDescent="0.25">
      <c r="B2">
        <v>2017</v>
      </c>
      <c r="C2">
        <v>2018</v>
      </c>
      <c r="D2" t="s">
        <v>23</v>
      </c>
      <c r="E2">
        <v>2017</v>
      </c>
      <c r="F2">
        <v>2018</v>
      </c>
      <c r="H2">
        <v>2017</v>
      </c>
      <c r="I2">
        <v>2018</v>
      </c>
    </row>
    <row r="3" spans="1:22" x14ac:dyDescent="0.25">
      <c r="A3" s="1" t="s">
        <v>14</v>
      </c>
    </row>
    <row r="4" spans="1:22" x14ac:dyDescent="0.25">
      <c r="A4" t="s">
        <v>3</v>
      </c>
      <c r="B4">
        <v>453</v>
      </c>
      <c r="C4">
        <v>404</v>
      </c>
      <c r="E4">
        <v>1750</v>
      </c>
      <c r="F4">
        <v>1500</v>
      </c>
      <c r="H4">
        <v>5327</v>
      </c>
      <c r="I4">
        <v>4053</v>
      </c>
    </row>
    <row r="5" spans="1:22" ht="15.75" thickBot="1" x14ac:dyDescent="0.3">
      <c r="A5" t="s">
        <v>4</v>
      </c>
      <c r="B5">
        <v>230</v>
      </c>
      <c r="C5">
        <v>227</v>
      </c>
      <c r="E5">
        <v>1655</v>
      </c>
      <c r="F5">
        <v>1408</v>
      </c>
      <c r="H5">
        <v>2891</v>
      </c>
      <c r="I5">
        <v>2974</v>
      </c>
    </row>
    <row r="6" spans="1:22" s="1" customFormat="1" ht="15.75" thickBot="1" x14ac:dyDescent="0.3">
      <c r="A6" s="1" t="s">
        <v>5</v>
      </c>
      <c r="B6" s="1">
        <f>B4/B5</f>
        <v>1.9695652173913043</v>
      </c>
      <c r="C6" s="1">
        <f t="shared" ref="C6:I6" si="0">C4/C5</f>
        <v>1.7797356828193833</v>
      </c>
      <c r="D6" s="1">
        <f>C6-B6</f>
        <v>-0.18982953457192098</v>
      </c>
      <c r="E6" s="3">
        <f t="shared" si="0"/>
        <v>1.0574018126888218</v>
      </c>
      <c r="F6" s="3">
        <f t="shared" si="0"/>
        <v>1.0653409090909092</v>
      </c>
      <c r="G6" s="3">
        <f>F6-E6</f>
        <v>7.9390964020873422E-3</v>
      </c>
      <c r="H6" s="1">
        <f t="shared" si="0"/>
        <v>1.8426150121065374</v>
      </c>
      <c r="I6" s="1">
        <f t="shared" si="0"/>
        <v>1.3628110289172832</v>
      </c>
      <c r="J6" s="1">
        <f>I6-H6</f>
        <v>-0.47980398318925421</v>
      </c>
      <c r="P6" s="8" t="s">
        <v>1</v>
      </c>
      <c r="Q6" s="11" t="s">
        <v>25</v>
      </c>
      <c r="R6" s="12"/>
      <c r="S6" s="11" t="s">
        <v>26</v>
      </c>
      <c r="T6" s="12"/>
    </row>
    <row r="7" spans="1:22" ht="15.75" thickBot="1" x14ac:dyDescent="0.3">
      <c r="D7">
        <f t="shared" ref="D7:D33" si="1">C7-B7</f>
        <v>0</v>
      </c>
      <c r="G7" s="3">
        <f t="shared" ref="G7:G33" si="2">F7-E7</f>
        <v>0</v>
      </c>
      <c r="J7" s="1">
        <f t="shared" ref="J7:J33" si="3">I7-H7</f>
        <v>0</v>
      </c>
      <c r="P7" s="9"/>
      <c r="Q7" s="10">
        <v>2016</v>
      </c>
      <c r="R7" s="10">
        <v>2017</v>
      </c>
      <c r="S7" s="10">
        <v>2016</v>
      </c>
      <c r="T7" s="10">
        <v>2017</v>
      </c>
    </row>
    <row r="8" spans="1:22" ht="15.75" thickBot="1" x14ac:dyDescent="0.3">
      <c r="A8" t="s">
        <v>6</v>
      </c>
      <c r="B8">
        <v>3</v>
      </c>
      <c r="C8">
        <v>3</v>
      </c>
      <c r="D8">
        <f t="shared" si="1"/>
        <v>0</v>
      </c>
      <c r="E8">
        <v>78</v>
      </c>
      <c r="F8">
        <v>75</v>
      </c>
      <c r="G8" s="3">
        <f t="shared" si="2"/>
        <v>-3</v>
      </c>
      <c r="H8">
        <v>59</v>
      </c>
      <c r="I8">
        <v>0</v>
      </c>
      <c r="J8" s="1">
        <f t="shared" si="3"/>
        <v>-59</v>
      </c>
      <c r="P8" s="9" t="s">
        <v>27</v>
      </c>
      <c r="Q8" s="10">
        <v>5493</v>
      </c>
      <c r="R8" s="10">
        <v>5940</v>
      </c>
      <c r="S8" s="14">
        <f>Q8/U8</f>
        <v>1</v>
      </c>
      <c r="T8" s="14">
        <f>R8/V8</f>
        <v>1</v>
      </c>
      <c r="U8">
        <v>5493</v>
      </c>
      <c r="V8" s="13">
        <v>5940</v>
      </c>
    </row>
    <row r="9" spans="1:22" s="1" customFormat="1" ht="15.75" thickBot="1" x14ac:dyDescent="0.3">
      <c r="A9" s="1" t="s">
        <v>7</v>
      </c>
      <c r="B9" s="3">
        <f>(B4-B8)/B5</f>
        <v>1.9565217391304348</v>
      </c>
      <c r="C9" s="3">
        <f t="shared" ref="C9:I9" si="4">(C4-C8)/C5</f>
        <v>1.7665198237885462</v>
      </c>
      <c r="D9" s="1">
        <f t="shared" si="1"/>
        <v>-0.19000191534188859</v>
      </c>
      <c r="E9" s="4">
        <f t="shared" si="4"/>
        <v>1.0102719033232628</v>
      </c>
      <c r="F9" s="4">
        <f t="shared" si="4"/>
        <v>1.0120738636363635</v>
      </c>
      <c r="G9" s="4">
        <f t="shared" si="2"/>
        <v>1.8019603131007589E-3</v>
      </c>
      <c r="H9" s="4">
        <f t="shared" si="4"/>
        <v>1.8222068488412313</v>
      </c>
      <c r="I9" s="4">
        <f t="shared" si="4"/>
        <v>1.3628110289172832</v>
      </c>
      <c r="J9" s="4">
        <f t="shared" si="3"/>
        <v>-0.45939581992394807</v>
      </c>
      <c r="P9" s="9" t="s">
        <v>28</v>
      </c>
      <c r="Q9" s="10">
        <v>2919</v>
      </c>
      <c r="R9" s="10">
        <v>3047</v>
      </c>
      <c r="S9" s="14">
        <f t="shared" ref="S9:S15" si="5">Q9/U9</f>
        <v>0.53140360458765701</v>
      </c>
      <c r="T9" s="14">
        <f t="shared" ref="T9:T15" si="6">R9/V9</f>
        <v>0.51296296296296295</v>
      </c>
      <c r="U9">
        <v>5493</v>
      </c>
      <c r="V9" s="13">
        <v>5940</v>
      </c>
    </row>
    <row r="10" spans="1:22" ht="15.75" thickBot="1" x14ac:dyDescent="0.3">
      <c r="D10">
        <f t="shared" si="1"/>
        <v>0</v>
      </c>
      <c r="G10" s="3">
        <f t="shared" si="2"/>
        <v>0</v>
      </c>
      <c r="J10" s="1">
        <f t="shared" si="3"/>
        <v>0</v>
      </c>
      <c r="P10" s="9" t="s">
        <v>8</v>
      </c>
      <c r="Q10" s="10">
        <v>2574</v>
      </c>
      <c r="R10" s="10">
        <v>2893</v>
      </c>
      <c r="S10" s="14">
        <f t="shared" si="5"/>
        <v>0.46859639541234299</v>
      </c>
      <c r="T10" s="14">
        <f t="shared" si="6"/>
        <v>0.48703703703703705</v>
      </c>
      <c r="U10">
        <v>5493</v>
      </c>
      <c r="V10" s="13">
        <v>5940</v>
      </c>
    </row>
    <row r="11" spans="1:22" ht="15.75" thickBot="1" x14ac:dyDescent="0.3">
      <c r="A11" s="1" t="s">
        <v>13</v>
      </c>
      <c r="D11">
        <f t="shared" si="1"/>
        <v>0</v>
      </c>
      <c r="G11" s="3">
        <f t="shared" si="2"/>
        <v>0</v>
      </c>
      <c r="J11" s="1">
        <f t="shared" si="3"/>
        <v>0</v>
      </c>
      <c r="P11" s="9" t="s">
        <v>29</v>
      </c>
      <c r="Q11" s="10">
        <v>372</v>
      </c>
      <c r="R11" s="10">
        <v>385</v>
      </c>
      <c r="S11" s="14">
        <f t="shared" si="5"/>
        <v>6.772255598033862E-2</v>
      </c>
      <c r="T11" s="14">
        <f t="shared" si="6"/>
        <v>6.4814814814814811E-2</v>
      </c>
      <c r="U11">
        <v>5493</v>
      </c>
      <c r="V11" s="13">
        <v>5940</v>
      </c>
    </row>
    <row r="12" spans="1:22" ht="15.75" thickBot="1" x14ac:dyDescent="0.3">
      <c r="A12" s="1"/>
      <c r="B12">
        <f>B2</f>
        <v>2017</v>
      </c>
      <c r="C12">
        <f t="shared" ref="C12:I12" si="7">C2</f>
        <v>2018</v>
      </c>
      <c r="D12">
        <f t="shared" si="1"/>
        <v>1</v>
      </c>
      <c r="E12">
        <f t="shared" si="7"/>
        <v>2017</v>
      </c>
      <c r="F12">
        <f t="shared" si="7"/>
        <v>2018</v>
      </c>
      <c r="G12" s="3">
        <f t="shared" si="2"/>
        <v>1</v>
      </c>
      <c r="H12">
        <f t="shared" si="7"/>
        <v>2017</v>
      </c>
      <c r="I12">
        <f t="shared" si="7"/>
        <v>2018</v>
      </c>
      <c r="J12" s="1">
        <f t="shared" si="3"/>
        <v>1</v>
      </c>
      <c r="P12" s="9" t="s">
        <v>30</v>
      </c>
      <c r="Q12" s="10">
        <v>2202</v>
      </c>
      <c r="R12" s="10">
        <v>2508</v>
      </c>
      <c r="S12" s="14">
        <f t="shared" si="5"/>
        <v>0.40087383943200439</v>
      </c>
      <c r="T12" s="14">
        <f t="shared" si="6"/>
        <v>0.42222222222222222</v>
      </c>
      <c r="U12">
        <v>5493</v>
      </c>
      <c r="V12" s="13">
        <v>5940</v>
      </c>
    </row>
    <row r="13" spans="1:22" ht="15.75" thickBot="1" x14ac:dyDescent="0.3">
      <c r="A13" t="s">
        <v>8</v>
      </c>
      <c r="B13">
        <v>503</v>
      </c>
      <c r="C13">
        <v>497</v>
      </c>
      <c r="D13">
        <f t="shared" si="1"/>
        <v>-6</v>
      </c>
      <c r="E13">
        <v>1735</v>
      </c>
      <c r="F13">
        <v>1917</v>
      </c>
      <c r="G13" s="3">
        <f t="shared" si="2"/>
        <v>182</v>
      </c>
      <c r="H13">
        <v>10621</v>
      </c>
      <c r="I13">
        <v>10786</v>
      </c>
      <c r="J13" s="1">
        <f t="shared" si="3"/>
        <v>165</v>
      </c>
      <c r="P13" s="9" t="s">
        <v>31</v>
      </c>
      <c r="Q13" s="10">
        <v>1590</v>
      </c>
      <c r="R13" s="10">
        <v>1430</v>
      </c>
      <c r="S13" s="14">
        <f t="shared" si="5"/>
        <v>0.2894593118514473</v>
      </c>
      <c r="T13" s="14">
        <f t="shared" si="6"/>
        <v>0.24074074074074073</v>
      </c>
      <c r="U13">
        <v>5493</v>
      </c>
      <c r="V13" s="13">
        <v>5940</v>
      </c>
    </row>
    <row r="14" spans="1:22" ht="15.75" thickBot="1" x14ac:dyDescent="0.3">
      <c r="A14" t="s">
        <v>9</v>
      </c>
      <c r="B14">
        <v>1435</v>
      </c>
      <c r="C14">
        <v>1223</v>
      </c>
      <c r="D14">
        <f t="shared" si="1"/>
        <v>-212</v>
      </c>
      <c r="E14">
        <v>2390</v>
      </c>
      <c r="F14">
        <v>2355</v>
      </c>
      <c r="G14" s="3">
        <f t="shared" si="2"/>
        <v>-35</v>
      </c>
      <c r="H14">
        <v>22820</v>
      </c>
      <c r="I14">
        <v>21025</v>
      </c>
      <c r="J14" s="1">
        <f t="shared" si="3"/>
        <v>-1795</v>
      </c>
      <c r="P14" s="9" t="s">
        <v>32</v>
      </c>
      <c r="Q14" s="10">
        <v>323</v>
      </c>
      <c r="R14" s="10">
        <v>-173</v>
      </c>
      <c r="S14" s="14">
        <f t="shared" si="5"/>
        <v>5.8802111778627347E-2</v>
      </c>
      <c r="T14" s="14">
        <f t="shared" si="6"/>
        <v>-2.9124579124579126E-2</v>
      </c>
      <c r="U14">
        <v>5493</v>
      </c>
      <c r="V14" s="13">
        <v>5940</v>
      </c>
    </row>
    <row r="15" spans="1:22" s="2" customFormat="1" ht="15.75" thickBot="1" x14ac:dyDescent="0.3">
      <c r="A15" s="2" t="s">
        <v>10</v>
      </c>
      <c r="B15" s="7">
        <f>B13/B14</f>
        <v>0.35052264808362371</v>
      </c>
      <c r="C15" s="7">
        <f t="shared" ref="C15:I15" si="8">C13/C14</f>
        <v>0.40637775960752248</v>
      </c>
      <c r="D15" s="7">
        <f t="shared" si="1"/>
        <v>5.5855111523898771E-2</v>
      </c>
      <c r="E15" s="7">
        <f t="shared" si="8"/>
        <v>0.72594142259414229</v>
      </c>
      <c r="F15" s="7">
        <f t="shared" si="8"/>
        <v>0.81401273885350323</v>
      </c>
      <c r="G15" s="5">
        <f t="shared" si="2"/>
        <v>8.8071316259360932E-2</v>
      </c>
      <c r="H15" s="7">
        <f t="shared" si="8"/>
        <v>0.46542506573181419</v>
      </c>
      <c r="I15" s="7">
        <f t="shared" si="8"/>
        <v>0.51300832342449465</v>
      </c>
      <c r="J15" s="7">
        <f t="shared" si="3"/>
        <v>4.7583257692680458E-2</v>
      </c>
      <c r="P15" s="9" t="s">
        <v>33</v>
      </c>
      <c r="Q15" s="10">
        <v>816</v>
      </c>
      <c r="R15" s="10">
        <v>842</v>
      </c>
      <c r="S15" s="14">
        <f t="shared" si="5"/>
        <v>0.14855270344074276</v>
      </c>
      <c r="T15" s="14">
        <f t="shared" si="6"/>
        <v>0.14175084175084174</v>
      </c>
      <c r="U15">
        <v>5493</v>
      </c>
      <c r="V15" s="13">
        <v>5940</v>
      </c>
    </row>
    <row r="16" spans="1:22" x14ac:dyDescent="0.25">
      <c r="D16">
        <f t="shared" si="1"/>
        <v>0</v>
      </c>
      <c r="G16" s="3">
        <f t="shared" si="2"/>
        <v>0</v>
      </c>
      <c r="J16" s="1">
        <f t="shared" si="3"/>
        <v>0</v>
      </c>
    </row>
    <row r="17" spans="1:23" ht="15.75" thickBot="1" x14ac:dyDescent="0.3">
      <c r="A17" t="s">
        <v>11</v>
      </c>
      <c r="B17">
        <v>130</v>
      </c>
      <c r="C17">
        <v>194</v>
      </c>
      <c r="D17">
        <f t="shared" si="1"/>
        <v>64</v>
      </c>
      <c r="E17">
        <v>1235</v>
      </c>
      <c r="F17">
        <v>1144</v>
      </c>
      <c r="G17" s="3">
        <f t="shared" si="2"/>
        <v>-91</v>
      </c>
      <c r="H17">
        <v>5192</v>
      </c>
      <c r="I17">
        <v>5924</v>
      </c>
      <c r="J17" s="1">
        <f t="shared" si="3"/>
        <v>732</v>
      </c>
    </row>
    <row r="18" spans="1:23" ht="30" customHeight="1" thickBot="1" x14ac:dyDescent="0.3">
      <c r="A18" t="s">
        <v>9</v>
      </c>
      <c r="B18">
        <f>B14</f>
        <v>1435</v>
      </c>
      <c r="C18">
        <f t="shared" ref="C18:I18" si="9">C14</f>
        <v>1223</v>
      </c>
      <c r="D18">
        <f t="shared" si="1"/>
        <v>-212</v>
      </c>
      <c r="E18">
        <f t="shared" si="9"/>
        <v>2390</v>
      </c>
      <c r="F18">
        <f t="shared" si="9"/>
        <v>2355</v>
      </c>
      <c r="G18" s="3">
        <f t="shared" si="2"/>
        <v>-35</v>
      </c>
      <c r="H18">
        <f t="shared" si="9"/>
        <v>22820</v>
      </c>
      <c r="I18">
        <f t="shared" si="9"/>
        <v>21025</v>
      </c>
      <c r="J18" s="1">
        <f t="shared" si="3"/>
        <v>-1795</v>
      </c>
      <c r="P18" s="8" t="s">
        <v>1</v>
      </c>
      <c r="Q18" s="11" t="s">
        <v>34</v>
      </c>
      <c r="R18" s="12"/>
      <c r="S18" s="11" t="s">
        <v>35</v>
      </c>
      <c r="T18" s="12"/>
    </row>
    <row r="19" spans="1:23" s="2" customFormat="1" ht="15.75" thickBot="1" x14ac:dyDescent="0.3">
      <c r="A19" s="2" t="s">
        <v>12</v>
      </c>
      <c r="B19" s="7">
        <f>B17/B18</f>
        <v>9.0592334494773524E-2</v>
      </c>
      <c r="C19" s="7">
        <f t="shared" ref="C19:I19" si="10">C17/C18</f>
        <v>0.15862632869991825</v>
      </c>
      <c r="D19" s="7">
        <f t="shared" si="1"/>
        <v>6.8033994205144721E-2</v>
      </c>
      <c r="E19" s="7">
        <f t="shared" si="10"/>
        <v>0.51673640167364021</v>
      </c>
      <c r="F19" s="7">
        <f t="shared" si="10"/>
        <v>0.48577494692144374</v>
      </c>
      <c r="G19" s="5">
        <f t="shared" si="2"/>
        <v>-3.0961454752196471E-2</v>
      </c>
      <c r="H19" s="7">
        <f t="shared" si="10"/>
        <v>0.22751971954425942</v>
      </c>
      <c r="I19" s="7">
        <f t="shared" si="10"/>
        <v>0.28175980975029724</v>
      </c>
      <c r="J19" s="7">
        <f t="shared" si="3"/>
        <v>5.4240090206037817E-2</v>
      </c>
      <c r="P19" s="9"/>
      <c r="Q19" s="10">
        <v>2016</v>
      </c>
      <c r="R19" s="10">
        <v>2017</v>
      </c>
      <c r="S19" s="10">
        <v>2016</v>
      </c>
      <c r="T19" s="10">
        <v>2017</v>
      </c>
    </row>
    <row r="20" spans="1:23" ht="32.25" customHeight="1" thickBot="1" x14ac:dyDescent="0.3">
      <c r="D20">
        <f t="shared" si="1"/>
        <v>0</v>
      </c>
      <c r="G20" s="3">
        <f t="shared" si="2"/>
        <v>0</v>
      </c>
      <c r="J20" s="1">
        <f t="shared" si="3"/>
        <v>0</v>
      </c>
      <c r="P20" s="9" t="s">
        <v>36</v>
      </c>
      <c r="Q20" s="10">
        <v>1958</v>
      </c>
      <c r="R20" s="10">
        <v>1435</v>
      </c>
      <c r="S20" s="14">
        <f>Q20/V20</f>
        <v>7.6344211798650918E-2</v>
      </c>
      <c r="T20" s="14">
        <f>R20/W20</f>
        <v>5.3963598074608904E-2</v>
      </c>
      <c r="V20" s="2">
        <v>25647</v>
      </c>
      <c r="W20" s="2">
        <v>26592</v>
      </c>
    </row>
    <row r="21" spans="1:23" ht="15.75" thickBot="1" x14ac:dyDescent="0.3">
      <c r="A21" s="1" t="s">
        <v>15</v>
      </c>
      <c r="D21">
        <f t="shared" si="1"/>
        <v>0</v>
      </c>
      <c r="G21" s="3">
        <f t="shared" si="2"/>
        <v>0</v>
      </c>
      <c r="J21" s="1">
        <f t="shared" si="3"/>
        <v>0</v>
      </c>
      <c r="P21" s="9" t="s">
        <v>37</v>
      </c>
      <c r="Q21" s="10">
        <v>541</v>
      </c>
      <c r="R21" s="10">
        <v>571</v>
      </c>
      <c r="S21" s="14">
        <f t="shared" ref="S21:S36" si="11">Q21/V21</f>
        <v>2.1094085078176786E-2</v>
      </c>
      <c r="T21" s="14">
        <f t="shared" ref="T21:T36" si="12">R21/W21</f>
        <v>2.1472623345367026E-2</v>
      </c>
      <c r="V21" s="2">
        <v>25647</v>
      </c>
      <c r="W21" s="2">
        <v>26592</v>
      </c>
    </row>
    <row r="22" spans="1:23" ht="15.75" thickBot="1" x14ac:dyDescent="0.3">
      <c r="A22" s="1"/>
      <c r="B22">
        <f>B12</f>
        <v>2017</v>
      </c>
      <c r="C22">
        <f>C12</f>
        <v>2018</v>
      </c>
      <c r="D22">
        <f t="shared" si="1"/>
        <v>1</v>
      </c>
      <c r="E22">
        <f t="shared" ref="D22:I22" si="13">E12</f>
        <v>2017</v>
      </c>
      <c r="F22">
        <f t="shared" si="13"/>
        <v>2018</v>
      </c>
      <c r="G22" s="3">
        <f t="shared" si="2"/>
        <v>1</v>
      </c>
      <c r="H22">
        <f t="shared" si="13"/>
        <v>2017</v>
      </c>
      <c r="I22">
        <f t="shared" si="13"/>
        <v>2018</v>
      </c>
      <c r="J22" s="1">
        <f t="shared" si="3"/>
        <v>1</v>
      </c>
      <c r="P22" s="9" t="s">
        <v>38</v>
      </c>
      <c r="Q22" s="10">
        <v>96</v>
      </c>
      <c r="R22" s="10">
        <v>98</v>
      </c>
      <c r="S22" s="14">
        <f t="shared" si="11"/>
        <v>3.7431278512106681E-3</v>
      </c>
      <c r="T22" s="14">
        <f t="shared" si="12"/>
        <v>3.6853188929001205E-3</v>
      </c>
      <c r="V22" s="2">
        <v>25647</v>
      </c>
      <c r="W22" s="2">
        <v>26592</v>
      </c>
    </row>
    <row r="23" spans="1:23" ht="15.75" thickBot="1" x14ac:dyDescent="0.3">
      <c r="A23" t="s">
        <v>16</v>
      </c>
      <c r="B23">
        <v>3573</v>
      </c>
      <c r="C23">
        <v>3630</v>
      </c>
      <c r="D23">
        <f t="shared" si="1"/>
        <v>57</v>
      </c>
      <c r="E23">
        <v>16663</v>
      </c>
      <c r="F23">
        <v>16523</v>
      </c>
      <c r="G23" s="3">
        <f t="shared" si="2"/>
        <v>-140</v>
      </c>
      <c r="H23">
        <v>37072</v>
      </c>
      <c r="I23">
        <v>39070</v>
      </c>
      <c r="J23" s="1">
        <f t="shared" si="3"/>
        <v>1998</v>
      </c>
      <c r="P23" s="15" t="s">
        <v>39</v>
      </c>
      <c r="Q23" s="16">
        <v>2812</v>
      </c>
      <c r="R23" s="16">
        <v>2192</v>
      </c>
      <c r="S23" s="14">
        <f t="shared" si="11"/>
        <v>0.10964245330837914</v>
      </c>
      <c r="T23" s="14">
        <f t="shared" si="12"/>
        <v>8.2430806257521055E-2</v>
      </c>
      <c r="V23" s="2">
        <v>25647</v>
      </c>
      <c r="W23" s="2">
        <v>26592</v>
      </c>
    </row>
    <row r="24" spans="1:23" ht="15.75" thickBot="1" x14ac:dyDescent="0.3">
      <c r="A24" s="2" t="s">
        <v>17</v>
      </c>
      <c r="B24">
        <v>4101</v>
      </c>
      <c r="C24">
        <v>4204</v>
      </c>
      <c r="D24">
        <f t="shared" si="1"/>
        <v>103</v>
      </c>
      <c r="E24">
        <v>21224</v>
      </c>
      <c r="F24">
        <v>20141</v>
      </c>
      <c r="G24" s="3">
        <f t="shared" si="2"/>
        <v>-1083</v>
      </c>
      <c r="H24">
        <v>33804</v>
      </c>
      <c r="I24">
        <v>32811</v>
      </c>
      <c r="J24" s="1">
        <f t="shared" si="3"/>
        <v>-993</v>
      </c>
      <c r="P24" s="9" t="s">
        <v>40</v>
      </c>
      <c r="Q24" s="10">
        <v>2755</v>
      </c>
      <c r="R24" s="10">
        <v>2673</v>
      </c>
      <c r="S24" s="14">
        <f t="shared" si="11"/>
        <v>0.10741997114672282</v>
      </c>
      <c r="T24" s="14">
        <f t="shared" si="12"/>
        <v>0.10051895306859206</v>
      </c>
      <c r="V24" s="2">
        <v>25647</v>
      </c>
      <c r="W24" s="2">
        <v>26592</v>
      </c>
    </row>
    <row r="25" spans="1:23" s="2" customFormat="1" ht="30.75" thickBot="1" x14ac:dyDescent="0.3">
      <c r="A25" s="2" t="s">
        <v>24</v>
      </c>
      <c r="B25" s="7">
        <f>B23/B24</f>
        <v>0.87125091441111924</v>
      </c>
      <c r="C25" s="7">
        <f t="shared" ref="C25:I25" si="14">C23/C24</f>
        <v>0.8634633682207421</v>
      </c>
      <c r="D25" s="7">
        <f t="shared" si="1"/>
        <v>-7.787546190377137E-3</v>
      </c>
      <c r="E25" s="7">
        <f t="shared" si="14"/>
        <v>0.78510177157934413</v>
      </c>
      <c r="F25" s="7">
        <f t="shared" si="14"/>
        <v>0.82036641676182909</v>
      </c>
      <c r="G25" s="5">
        <f t="shared" si="2"/>
        <v>3.5264645182484955E-2</v>
      </c>
      <c r="H25" s="7">
        <f t="shared" si="14"/>
        <v>1.0966749497100934</v>
      </c>
      <c r="I25" s="7">
        <f t="shared" si="14"/>
        <v>1.1907591966108926</v>
      </c>
      <c r="J25" s="6">
        <f t="shared" si="3"/>
        <v>9.4084246900799196E-2</v>
      </c>
      <c r="P25" s="9" t="s">
        <v>41</v>
      </c>
      <c r="Q25" s="10">
        <v>1165</v>
      </c>
      <c r="R25" s="10">
        <v>194</v>
      </c>
      <c r="S25" s="14">
        <f t="shared" si="11"/>
        <v>4.5424416111046126E-2</v>
      </c>
      <c r="T25" s="14">
        <f t="shared" si="12"/>
        <v>7.2954271961492177E-3</v>
      </c>
      <c r="V25" s="2">
        <v>25647</v>
      </c>
      <c r="W25" s="2">
        <v>26592</v>
      </c>
    </row>
    <row r="26" spans="1:23" ht="15.75" thickBot="1" x14ac:dyDescent="0.3">
      <c r="D26">
        <f t="shared" si="1"/>
        <v>0</v>
      </c>
      <c r="G26" s="3">
        <f t="shared" si="2"/>
        <v>0</v>
      </c>
      <c r="J26" s="1">
        <f t="shared" si="3"/>
        <v>0</v>
      </c>
      <c r="P26" s="9" t="s">
        <v>42</v>
      </c>
      <c r="Q26" s="10">
        <v>0</v>
      </c>
      <c r="R26" s="10">
        <v>0</v>
      </c>
      <c r="S26" s="14">
        <f t="shared" si="11"/>
        <v>0</v>
      </c>
      <c r="T26" s="14">
        <f t="shared" si="12"/>
        <v>0</v>
      </c>
      <c r="V26" s="2">
        <v>25647</v>
      </c>
      <c r="W26" s="2">
        <v>26592</v>
      </c>
    </row>
    <row r="27" spans="1:23" ht="15.75" thickBot="1" x14ac:dyDescent="0.3">
      <c r="A27" t="s">
        <v>18</v>
      </c>
      <c r="B27">
        <v>528</v>
      </c>
      <c r="C27">
        <v>573</v>
      </c>
      <c r="D27">
        <f t="shared" si="1"/>
        <v>45</v>
      </c>
      <c r="E27">
        <v>4561</v>
      </c>
      <c r="F27">
        <v>3618</v>
      </c>
      <c r="G27" s="3">
        <f t="shared" si="2"/>
        <v>-943</v>
      </c>
      <c r="H27">
        <v>-3268</v>
      </c>
      <c r="I27">
        <v>-6258</v>
      </c>
      <c r="J27" s="1">
        <f t="shared" si="3"/>
        <v>-2990</v>
      </c>
      <c r="P27" s="9" t="s">
        <v>43</v>
      </c>
      <c r="Q27" s="10">
        <v>0</v>
      </c>
      <c r="R27" s="10">
        <v>0</v>
      </c>
      <c r="S27" s="14">
        <f t="shared" si="11"/>
        <v>0</v>
      </c>
      <c r="T27" s="14">
        <f t="shared" si="12"/>
        <v>0</v>
      </c>
      <c r="V27" s="2">
        <v>25647</v>
      </c>
      <c r="W27" s="2">
        <v>26592</v>
      </c>
    </row>
    <row r="28" spans="1:23" ht="15.75" thickBot="1" x14ac:dyDescent="0.3">
      <c r="A28" t="s">
        <v>17</v>
      </c>
      <c r="B28">
        <f>B24</f>
        <v>4101</v>
      </c>
      <c r="C28">
        <f t="shared" ref="C28:I28" si="15">C24</f>
        <v>4204</v>
      </c>
      <c r="D28">
        <f t="shared" si="1"/>
        <v>103</v>
      </c>
      <c r="E28">
        <f t="shared" si="15"/>
        <v>21224</v>
      </c>
      <c r="F28">
        <f t="shared" si="15"/>
        <v>20141</v>
      </c>
      <c r="G28" s="3">
        <f t="shared" si="2"/>
        <v>-1083</v>
      </c>
      <c r="H28">
        <f t="shared" si="15"/>
        <v>33804</v>
      </c>
      <c r="I28">
        <f t="shared" si="15"/>
        <v>32811</v>
      </c>
      <c r="J28" s="1">
        <f t="shared" si="3"/>
        <v>-993</v>
      </c>
      <c r="P28" s="9" t="s">
        <v>44</v>
      </c>
      <c r="Q28" s="10">
        <v>0</v>
      </c>
      <c r="R28" s="10">
        <v>0</v>
      </c>
      <c r="S28" s="14">
        <f t="shared" si="11"/>
        <v>0</v>
      </c>
      <c r="T28" s="14">
        <f t="shared" si="12"/>
        <v>0</v>
      </c>
      <c r="V28" s="2">
        <v>25647</v>
      </c>
      <c r="W28" s="2">
        <v>26592</v>
      </c>
    </row>
    <row r="29" spans="1:23" s="2" customFormat="1" ht="15.75" thickBot="1" x14ac:dyDescent="0.3">
      <c r="A29" s="2" t="s">
        <v>19</v>
      </c>
      <c r="B29" s="7">
        <f>B27/B28</f>
        <v>0.12874908558888076</v>
      </c>
      <c r="C29" s="7">
        <f t="shared" ref="C29:I29" si="16">C27/C28</f>
        <v>0.1362987630827783</v>
      </c>
      <c r="D29" s="7">
        <f t="shared" si="1"/>
        <v>7.5496774938975386E-3</v>
      </c>
      <c r="E29" s="7">
        <f t="shared" si="16"/>
        <v>0.21489822842065587</v>
      </c>
      <c r="F29" s="7">
        <f t="shared" si="16"/>
        <v>0.17963358323817089</v>
      </c>
      <c r="G29" s="5">
        <f t="shared" si="2"/>
        <v>-3.5264645182484983E-2</v>
      </c>
      <c r="H29" s="7">
        <f t="shared" si="16"/>
        <v>-9.667494971009348E-2</v>
      </c>
      <c r="I29" s="7">
        <f t="shared" si="16"/>
        <v>-0.19072871902715552</v>
      </c>
      <c r="J29" s="7">
        <f t="shared" si="3"/>
        <v>-9.4053769317062039E-2</v>
      </c>
      <c r="P29" s="15" t="s">
        <v>17</v>
      </c>
      <c r="Q29" s="16">
        <v>25647</v>
      </c>
      <c r="R29" s="16">
        <v>26592</v>
      </c>
      <c r="S29" s="14">
        <f t="shared" si="11"/>
        <v>1</v>
      </c>
      <c r="T29" s="14">
        <f t="shared" si="12"/>
        <v>1</v>
      </c>
      <c r="V29" s="2">
        <v>25647</v>
      </c>
      <c r="W29" s="2">
        <v>26592</v>
      </c>
    </row>
    <row r="30" spans="1:23" ht="15.75" thickBot="1" x14ac:dyDescent="0.3">
      <c r="D30">
        <f t="shared" si="1"/>
        <v>0</v>
      </c>
      <c r="G30" s="3">
        <f t="shared" si="2"/>
        <v>0</v>
      </c>
      <c r="J30" s="1">
        <f t="shared" si="3"/>
        <v>0</v>
      </c>
      <c r="P30" s="9" t="s">
        <v>45</v>
      </c>
      <c r="Q30" s="10">
        <v>126</v>
      </c>
      <c r="R30" s="10">
        <v>98</v>
      </c>
      <c r="S30" s="14">
        <f t="shared" si="11"/>
        <v>4.9128553047140013E-3</v>
      </c>
      <c r="T30" s="14">
        <f t="shared" si="12"/>
        <v>3.6853188929001205E-3</v>
      </c>
      <c r="V30" s="2">
        <v>25647</v>
      </c>
      <c r="W30" s="2">
        <v>26592</v>
      </c>
    </row>
    <row r="31" spans="1:23" ht="15.75" thickBot="1" x14ac:dyDescent="0.3">
      <c r="A31" s="1" t="s">
        <v>20</v>
      </c>
      <c r="D31">
        <f t="shared" si="1"/>
        <v>0</v>
      </c>
      <c r="G31" s="3">
        <f t="shared" si="2"/>
        <v>0</v>
      </c>
      <c r="J31" s="1">
        <f t="shared" si="3"/>
        <v>0</v>
      </c>
      <c r="P31" s="9" t="s">
        <v>46</v>
      </c>
      <c r="Q31" s="10">
        <v>496</v>
      </c>
      <c r="R31" s="10">
        <v>517</v>
      </c>
      <c r="S31" s="14">
        <f t="shared" si="11"/>
        <v>1.9339493897921785E-2</v>
      </c>
      <c r="T31" s="14">
        <f t="shared" si="12"/>
        <v>1.9441937424789411E-2</v>
      </c>
      <c r="V31" s="2">
        <v>25647</v>
      </c>
      <c r="W31" s="2">
        <v>26592</v>
      </c>
    </row>
    <row r="32" spans="1:23" s="2" customFormat="1" ht="15.75" thickBot="1" x14ac:dyDescent="0.3">
      <c r="A32" s="2" t="s">
        <v>21</v>
      </c>
      <c r="C32" s="2">
        <v>19.690000000000001</v>
      </c>
      <c r="D32" s="2">
        <f t="shared" si="1"/>
        <v>19.690000000000001</v>
      </c>
      <c r="F32" s="2">
        <v>26.22</v>
      </c>
      <c r="G32" s="5">
        <f t="shared" si="2"/>
        <v>26.22</v>
      </c>
      <c r="I32" s="2">
        <v>24.29</v>
      </c>
      <c r="J32" s="2">
        <f t="shared" si="3"/>
        <v>24.29</v>
      </c>
      <c r="P32" s="15" t="s">
        <v>47</v>
      </c>
      <c r="Q32" s="16">
        <v>1624</v>
      </c>
      <c r="R32" s="16">
        <v>2074</v>
      </c>
      <c r="S32" s="14">
        <f t="shared" si="11"/>
        <v>6.3321246149647126E-2</v>
      </c>
      <c r="T32" s="14">
        <f t="shared" si="12"/>
        <v>7.7993381468110703E-2</v>
      </c>
      <c r="V32" s="2">
        <v>25647</v>
      </c>
      <c r="W32" s="2">
        <v>26592</v>
      </c>
    </row>
    <row r="33" spans="1:23" s="2" customFormat="1" ht="15.75" thickBot="1" x14ac:dyDescent="0.3">
      <c r="A33" s="2" t="s">
        <v>22</v>
      </c>
      <c r="C33" s="2">
        <v>6.89</v>
      </c>
      <c r="D33" s="2">
        <f t="shared" si="1"/>
        <v>6.89</v>
      </c>
      <c r="F33" s="2">
        <v>8.15</v>
      </c>
      <c r="G33" s="5">
        <f t="shared" si="2"/>
        <v>8.15</v>
      </c>
      <c r="I33" s="2">
        <v>6.63</v>
      </c>
      <c r="J33" s="2">
        <f t="shared" si="3"/>
        <v>6.63</v>
      </c>
      <c r="P33" s="9" t="s">
        <v>48</v>
      </c>
      <c r="Q33" s="10">
        <v>11571</v>
      </c>
      <c r="R33" s="10">
        <v>15091</v>
      </c>
      <c r="S33" s="14">
        <f t="shared" si="11"/>
        <v>0.45116387881623582</v>
      </c>
      <c r="T33" s="14">
        <f t="shared" si="12"/>
        <v>0.56750150421179302</v>
      </c>
      <c r="V33" s="2">
        <v>25647</v>
      </c>
      <c r="W33" s="2">
        <v>26592</v>
      </c>
    </row>
    <row r="34" spans="1:23" ht="15.75" thickBot="1" x14ac:dyDescent="0.3">
      <c r="P34" s="15" t="s">
        <v>16</v>
      </c>
      <c r="Q34" s="16">
        <v>16548</v>
      </c>
      <c r="R34" s="16">
        <v>20878</v>
      </c>
      <c r="S34" s="14">
        <f t="shared" si="11"/>
        <v>0.64522166335243891</v>
      </c>
      <c r="T34" s="14">
        <f t="shared" si="12"/>
        <v>0.78512334536702766</v>
      </c>
      <c r="V34" s="2">
        <v>25647</v>
      </c>
      <c r="W34" s="2">
        <v>26592</v>
      </c>
    </row>
    <row r="35" spans="1:23" ht="15.75" thickBot="1" x14ac:dyDescent="0.3">
      <c r="P35" s="9" t="s">
        <v>49</v>
      </c>
      <c r="Q35" s="10">
        <v>2283</v>
      </c>
      <c r="R35" s="10">
        <v>2790</v>
      </c>
      <c r="S35" s="14">
        <f t="shared" si="11"/>
        <v>8.9016259211603693E-2</v>
      </c>
      <c r="T35" s="14">
        <f t="shared" si="12"/>
        <v>0.1049187725631769</v>
      </c>
      <c r="V35" s="2">
        <v>25647</v>
      </c>
      <c r="W35" s="2">
        <v>26592</v>
      </c>
    </row>
    <row r="36" spans="1:23" ht="30.75" thickBot="1" x14ac:dyDescent="0.3">
      <c r="P36" s="15" t="s">
        <v>50</v>
      </c>
      <c r="Q36" s="16">
        <v>25647</v>
      </c>
      <c r="R36" s="16">
        <v>26592</v>
      </c>
      <c r="S36" s="14">
        <f t="shared" si="11"/>
        <v>1</v>
      </c>
      <c r="T36" s="14">
        <f t="shared" si="12"/>
        <v>1</v>
      </c>
      <c r="V36" s="2">
        <v>25647</v>
      </c>
      <c r="W36" s="2">
        <v>26592</v>
      </c>
    </row>
  </sheetData>
  <mergeCells count="4">
    <mergeCell ref="Q6:R6"/>
    <mergeCell ref="S6:T6"/>
    <mergeCell ref="Q18:R18"/>
    <mergeCell ref="S18:T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2019-02-24T16:58:10Z</dcterms:created>
  <dcterms:modified xsi:type="dcterms:W3CDTF">2019-02-24T19:44:56Z</dcterms:modified>
</cp:coreProperties>
</file>